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checkCompatibility="1" autoCompressPictures="0"/>
  <bookViews>
    <workbookView xWindow="0" yWindow="0" windowWidth="2806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8" i="1"/>
  <c r="C36" i="1"/>
  <c r="D36" i="1"/>
  <c r="E36" i="1"/>
  <c r="I36" i="1"/>
  <c r="B36" i="1"/>
</calcChain>
</file>

<file path=xl/sharedStrings.xml><?xml version="1.0" encoding="utf-8"?>
<sst xmlns="http://schemas.openxmlformats.org/spreadsheetml/2006/main" count="64" uniqueCount="48">
  <si>
    <t>sPHENIX MAPS Inner Tracker Cost Estimate</t>
  </si>
  <si>
    <t>FY16 dollars</t>
  </si>
  <si>
    <t>R&amp;D</t>
  </si>
  <si>
    <t>LANL (k$)</t>
  </si>
  <si>
    <t xml:space="preserve">3 MAPS layers </t>
  </si>
  <si>
    <t>Construction (k$)</t>
  </si>
  <si>
    <t>Comments</t>
  </si>
  <si>
    <t>Total Contingency</t>
  </si>
  <si>
    <t>Racks</t>
  </si>
  <si>
    <t>Chiller &amp; Cooling Plant</t>
  </si>
  <si>
    <t xml:space="preserve">Assembly Jigs </t>
  </si>
  <si>
    <t>End wheels</t>
  </si>
  <si>
    <t>Cylindrical Structure Shells</t>
  </si>
  <si>
    <t>Detector half barrels</t>
  </si>
  <si>
    <t>Service half barrels</t>
  </si>
  <si>
    <t>Detector and Service Half Barrels</t>
  </si>
  <si>
    <t>Two Half Support Structures</t>
  </si>
  <si>
    <t xml:space="preserve">Alice production </t>
  </si>
  <si>
    <t xml:space="preserve">Alice production; may need to modify them to fit sPHENIX  </t>
  </si>
  <si>
    <t xml:space="preserve">Alice production; may need to modify them to fit sPHENIX </t>
  </si>
  <si>
    <t xml:space="preserve">Total </t>
  </si>
  <si>
    <t>Funding Profile</t>
  </si>
  <si>
    <t xml:space="preserve">Mechnical integration </t>
  </si>
  <si>
    <t>Safety system</t>
  </si>
  <si>
    <t>Test beam</t>
  </si>
  <si>
    <t>sPHENIX readout R&amp;D</t>
  </si>
  <si>
    <t xml:space="preserve">DAQ integration </t>
  </si>
  <si>
    <t>FY17 - FY21</t>
  </si>
  <si>
    <t>M&amp;S</t>
  </si>
  <si>
    <t>Labor Cost w/o Cont.</t>
  </si>
  <si>
    <t>No Funding Profile</t>
  </si>
  <si>
    <t>Updated: 9/2/2016</t>
  </si>
  <si>
    <t>Produce &amp; Test MAPS Staves at CERN</t>
  </si>
  <si>
    <t>Procure and Test RDO boards</t>
  </si>
  <si>
    <t>Procure and Test CRU boards</t>
  </si>
  <si>
    <t>Setup 2 ALICE Readout Teststand</t>
  </si>
  <si>
    <t>Procure and Test SamTec cables</t>
  </si>
  <si>
    <t>LANL STD Labor Rates w/o OH</t>
  </si>
  <si>
    <t xml:space="preserve">              Collaboration (k$)</t>
  </si>
  <si>
    <t>Procure and Test Optical links</t>
  </si>
  <si>
    <t>Procure and Test LV, Cables etc</t>
  </si>
  <si>
    <t>M&amp;S Cost with Contingengy (k$)</t>
  </si>
  <si>
    <t>LDRD</t>
  </si>
  <si>
    <t>R&amp;D M&amp;S</t>
  </si>
  <si>
    <t>R&amp;D Labor</t>
  </si>
  <si>
    <t>Prod. M&amp;S</t>
  </si>
  <si>
    <t>Prod. Labor</t>
  </si>
  <si>
    <t>Prod. M&amp;S wirh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</si>
</sst>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8"/>
      <color rgb="FFFF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9" workbookViewId="0">
      <selection activeCell="I40" sqref="I40"/>
    </sheetView>
  </sheetViews>
  <sheetFormatPr baseColWidth="10" defaultRowHeight="15" x14ac:dyDescent="0"/>
  <cols>
    <col min="1" max="1" width="29" customWidth="1"/>
    <col min="3" max="3" width="17.6640625" customWidth="1"/>
    <col min="4" max="4" width="18.83203125" customWidth="1"/>
    <col min="5" max="5" width="14.6640625" customWidth="1"/>
    <col min="6" max="6" width="11.33203125" customWidth="1"/>
    <col min="7" max="7" width="23.6640625" customWidth="1"/>
    <col min="8" max="8" width="11.6640625" customWidth="1"/>
    <col min="9" max="9" width="16.5" style="1" customWidth="1"/>
    <col min="10" max="10" width="17.83203125" customWidth="1"/>
  </cols>
  <sheetData>
    <row r="1" spans="1:14" ht="23">
      <c r="A1" s="2" t="s">
        <v>0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</row>
    <row r="2" spans="1:14" ht="45">
      <c r="A2" s="3" t="s">
        <v>4</v>
      </c>
      <c r="B2" s="5" t="s">
        <v>31</v>
      </c>
      <c r="C2" s="3"/>
      <c r="D2" s="4" t="s">
        <v>37</v>
      </c>
      <c r="E2" s="3"/>
      <c r="F2" s="4" t="s">
        <v>37</v>
      </c>
      <c r="G2" s="3"/>
      <c r="H2" s="3"/>
      <c r="I2" s="4"/>
      <c r="J2" s="3"/>
      <c r="K2" s="3"/>
      <c r="L2" s="3"/>
      <c r="M2" s="3"/>
      <c r="N2" s="3"/>
    </row>
    <row r="3" spans="1:14">
      <c r="A3" s="3" t="s">
        <v>1</v>
      </c>
      <c r="B3" s="3"/>
      <c r="C3" s="3"/>
      <c r="D3" s="3" t="s">
        <v>30</v>
      </c>
      <c r="E3" s="3"/>
      <c r="F3" s="3"/>
      <c r="G3" s="3"/>
      <c r="H3" s="3"/>
      <c r="I3" s="4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4"/>
      <c r="J4" s="6" t="s">
        <v>21</v>
      </c>
      <c r="K4" s="3"/>
      <c r="L4" s="3"/>
      <c r="M4" s="3"/>
      <c r="N4" s="3"/>
    </row>
    <row r="5" spans="1:14" ht="30">
      <c r="A5" s="3"/>
      <c r="B5" s="3" t="s">
        <v>2</v>
      </c>
      <c r="C5" s="3" t="s">
        <v>2</v>
      </c>
      <c r="D5" s="3"/>
      <c r="E5" s="8" t="s">
        <v>5</v>
      </c>
      <c r="F5" s="3"/>
      <c r="G5" s="3" t="s">
        <v>6</v>
      </c>
      <c r="H5" s="4" t="s">
        <v>7</v>
      </c>
      <c r="I5" s="4" t="s">
        <v>41</v>
      </c>
      <c r="J5" s="7" t="s">
        <v>27</v>
      </c>
      <c r="K5" s="3"/>
      <c r="L5" s="3"/>
      <c r="M5" s="3"/>
      <c r="N5" s="3"/>
    </row>
    <row r="6" spans="1:14">
      <c r="A6" s="3"/>
      <c r="B6" s="3" t="s">
        <v>3</v>
      </c>
      <c r="C6" s="3" t="s">
        <v>38</v>
      </c>
      <c r="D6" s="3"/>
      <c r="E6" s="3"/>
      <c r="F6" s="3"/>
      <c r="G6" s="3"/>
      <c r="H6" s="3"/>
      <c r="I6" s="4"/>
      <c r="J6" s="3"/>
      <c r="K6" s="3"/>
      <c r="L6" s="3"/>
      <c r="M6" s="3"/>
      <c r="N6" s="3"/>
    </row>
    <row r="7" spans="1:14" ht="30">
      <c r="A7" s="3"/>
      <c r="B7" s="3"/>
      <c r="C7" s="3" t="s">
        <v>28</v>
      </c>
      <c r="D7" s="3" t="s">
        <v>29</v>
      </c>
      <c r="E7" s="3" t="s">
        <v>28</v>
      </c>
      <c r="F7" s="4" t="s">
        <v>29</v>
      </c>
      <c r="G7" s="3"/>
      <c r="H7" s="3"/>
      <c r="I7" s="4"/>
      <c r="J7" s="3"/>
      <c r="K7" s="3"/>
      <c r="L7" s="3"/>
      <c r="M7" s="3"/>
      <c r="N7" s="3"/>
    </row>
    <row r="8" spans="1:14" ht="30">
      <c r="A8" s="4" t="s">
        <v>32</v>
      </c>
      <c r="B8" s="3">
        <v>205.4</v>
      </c>
      <c r="C8" s="3"/>
      <c r="D8" s="3"/>
      <c r="E8" s="3">
        <v>1002.7</v>
      </c>
      <c r="F8" s="3">
        <v>141.5</v>
      </c>
      <c r="G8" s="3" t="s">
        <v>17</v>
      </c>
      <c r="H8" s="3">
        <v>0.4</v>
      </c>
      <c r="I8" s="4">
        <f>($E8+$C8)*(1+$H8)</f>
        <v>1403.78</v>
      </c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>
        <v>0.4</v>
      </c>
      <c r="I9" s="4">
        <f t="shared" ref="I9:I32" si="0">($E9+$C9)*(1+$H9)</f>
        <v>0</v>
      </c>
      <c r="J9" s="3"/>
      <c r="K9" s="3"/>
      <c r="L9" s="3"/>
      <c r="M9" s="3"/>
      <c r="N9" s="3"/>
    </row>
    <row r="10" spans="1:14">
      <c r="A10" s="3" t="s">
        <v>33</v>
      </c>
      <c r="B10" s="3">
        <v>17.600000000000001</v>
      </c>
      <c r="C10" s="3"/>
      <c r="D10" s="3"/>
      <c r="E10" s="3">
        <v>265.7</v>
      </c>
      <c r="F10" s="3">
        <v>15.5</v>
      </c>
      <c r="G10" s="3" t="s">
        <v>17</v>
      </c>
      <c r="H10" s="3">
        <v>0.4</v>
      </c>
      <c r="I10" s="4">
        <f t="shared" si="0"/>
        <v>371.97999999999996</v>
      </c>
      <c r="J10" s="3"/>
      <c r="K10" s="3"/>
      <c r="L10" s="3"/>
      <c r="M10" s="3"/>
      <c r="N10" s="3"/>
    </row>
    <row r="11" spans="1:14">
      <c r="A11" s="3" t="s">
        <v>34</v>
      </c>
      <c r="B11" s="3">
        <v>16.899999999999999</v>
      </c>
      <c r="C11" s="3"/>
      <c r="D11" s="3"/>
      <c r="E11" s="3">
        <v>271.7</v>
      </c>
      <c r="F11" s="3">
        <v>1.6</v>
      </c>
      <c r="G11" s="3" t="s">
        <v>17</v>
      </c>
      <c r="H11" s="3">
        <v>0.4</v>
      </c>
      <c r="I11" s="4">
        <f t="shared" si="0"/>
        <v>380.37999999999994</v>
      </c>
      <c r="J11" s="3"/>
      <c r="K11" s="3"/>
      <c r="L11" s="3"/>
      <c r="M11" s="3"/>
      <c r="N11" s="3"/>
    </row>
    <row r="12" spans="1:14">
      <c r="A12" s="4" t="s">
        <v>25</v>
      </c>
      <c r="B12" s="3">
        <v>203.4</v>
      </c>
      <c r="C12" s="3"/>
      <c r="D12" s="3"/>
      <c r="E12" s="3"/>
      <c r="F12" s="3"/>
      <c r="G12" s="3"/>
      <c r="H12" s="3">
        <v>0.4</v>
      </c>
      <c r="I12" s="4">
        <f t="shared" si="0"/>
        <v>0</v>
      </c>
      <c r="J12" s="3"/>
      <c r="K12" s="3"/>
      <c r="L12" s="3"/>
      <c r="M12" s="3"/>
      <c r="N12" s="3"/>
    </row>
    <row r="13" spans="1:14">
      <c r="A13" s="4" t="s">
        <v>26</v>
      </c>
      <c r="B13" s="3">
        <v>104.5</v>
      </c>
      <c r="C13" s="3"/>
      <c r="D13" s="3"/>
      <c r="E13" s="3"/>
      <c r="F13" s="3"/>
      <c r="G13" s="3"/>
      <c r="H13" s="3">
        <v>0.4</v>
      </c>
      <c r="I13" s="4">
        <f t="shared" si="0"/>
        <v>0</v>
      </c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>
        <v>0.4</v>
      </c>
      <c r="I14" s="4">
        <f t="shared" si="0"/>
        <v>0</v>
      </c>
      <c r="J14" s="3"/>
      <c r="K14" s="3"/>
      <c r="L14" s="3"/>
      <c r="M14" s="3"/>
      <c r="N14" s="3"/>
    </row>
    <row r="15" spans="1:14">
      <c r="A15" s="4" t="s">
        <v>35</v>
      </c>
      <c r="B15" s="3">
        <v>52.9</v>
      </c>
      <c r="C15" s="3"/>
      <c r="D15" s="3"/>
      <c r="E15" s="3"/>
      <c r="F15" s="3"/>
      <c r="G15" s="3" t="s">
        <v>17</v>
      </c>
      <c r="H15" s="3">
        <v>0.4</v>
      </c>
      <c r="I15" s="4">
        <f t="shared" si="0"/>
        <v>0</v>
      </c>
      <c r="J15" s="3"/>
      <c r="K15" s="3"/>
      <c r="L15" s="3"/>
      <c r="M15" s="3"/>
      <c r="N15" s="3"/>
    </row>
    <row r="16" spans="1:14">
      <c r="A16" s="3" t="s">
        <v>36</v>
      </c>
      <c r="B16" s="3">
        <v>3.2</v>
      </c>
      <c r="C16" s="3"/>
      <c r="D16" s="3"/>
      <c r="E16" s="3">
        <v>27</v>
      </c>
      <c r="F16" s="3">
        <v>0.3</v>
      </c>
      <c r="G16" s="3" t="s">
        <v>17</v>
      </c>
      <c r="H16" s="3">
        <v>0.4</v>
      </c>
      <c r="I16" s="4">
        <f t="shared" si="0"/>
        <v>37.799999999999997</v>
      </c>
      <c r="J16" s="3"/>
      <c r="K16" s="3"/>
      <c r="L16" s="3"/>
      <c r="M16" s="3"/>
      <c r="N16" s="3"/>
    </row>
    <row r="17" spans="1:14">
      <c r="A17" s="4" t="s">
        <v>39</v>
      </c>
      <c r="B17" s="3">
        <v>1</v>
      </c>
      <c r="C17" s="3"/>
      <c r="D17" s="3"/>
      <c r="E17" s="3">
        <v>81.599999999999994</v>
      </c>
      <c r="F17" s="3">
        <v>0.6</v>
      </c>
      <c r="G17" s="3" t="s">
        <v>17</v>
      </c>
      <c r="H17" s="3">
        <v>0.4</v>
      </c>
      <c r="I17" s="4">
        <f t="shared" si="0"/>
        <v>114.23999999999998</v>
      </c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>
        <v>0.4</v>
      </c>
      <c r="I18" s="4">
        <f t="shared" si="0"/>
        <v>0</v>
      </c>
      <c r="J18" s="3"/>
      <c r="K18" s="3"/>
      <c r="L18" s="3"/>
      <c r="M18" s="3"/>
      <c r="N18" s="3"/>
    </row>
    <row r="19" spans="1:14">
      <c r="A19" s="3" t="s">
        <v>40</v>
      </c>
      <c r="B19" s="3">
        <v>28.6</v>
      </c>
      <c r="C19" s="3"/>
      <c r="D19" s="3"/>
      <c r="E19" s="3">
        <v>100</v>
      </c>
      <c r="F19" s="3">
        <v>1.6</v>
      </c>
      <c r="G19" s="3" t="s">
        <v>17</v>
      </c>
      <c r="H19" s="3">
        <v>0.4</v>
      </c>
      <c r="I19" s="4">
        <f t="shared" si="0"/>
        <v>140</v>
      </c>
      <c r="J19" s="3"/>
      <c r="K19" s="3"/>
      <c r="L19" s="3"/>
      <c r="M19" s="3"/>
      <c r="N19" s="3"/>
    </row>
    <row r="20" spans="1:14">
      <c r="A20" s="3" t="s">
        <v>8</v>
      </c>
      <c r="B20" s="3">
        <v>8.6</v>
      </c>
      <c r="C20" s="3"/>
      <c r="D20" s="3"/>
      <c r="E20" s="3"/>
      <c r="F20" s="3"/>
      <c r="G20" s="3"/>
      <c r="H20" s="3">
        <v>0.4</v>
      </c>
      <c r="I20" s="4">
        <f t="shared" si="0"/>
        <v>0</v>
      </c>
      <c r="J20" s="3"/>
      <c r="K20" s="3"/>
      <c r="L20" s="3"/>
      <c r="M20" s="3"/>
      <c r="N20" s="3"/>
    </row>
    <row r="21" spans="1:14" ht="45">
      <c r="A21" s="4" t="s">
        <v>9</v>
      </c>
      <c r="B21" s="3">
        <v>41.8</v>
      </c>
      <c r="C21" s="3">
        <v>20</v>
      </c>
      <c r="D21" s="3">
        <v>23.4</v>
      </c>
      <c r="E21" s="3">
        <v>40</v>
      </c>
      <c r="F21" s="3">
        <v>1.6</v>
      </c>
      <c r="G21" s="4" t="s">
        <v>19</v>
      </c>
      <c r="H21" s="3">
        <v>0.4</v>
      </c>
      <c r="I21" s="4">
        <f t="shared" si="0"/>
        <v>84</v>
      </c>
      <c r="J21" s="3"/>
      <c r="K21" s="3"/>
      <c r="L21" s="3"/>
      <c r="M21" s="3"/>
      <c r="N21" s="3"/>
    </row>
    <row r="22" spans="1:14">
      <c r="A22" s="4" t="s">
        <v>23</v>
      </c>
      <c r="B22" s="3">
        <v>35.4</v>
      </c>
      <c r="C22" s="3">
        <v>20</v>
      </c>
      <c r="D22" s="3">
        <v>36.4</v>
      </c>
      <c r="E22" s="3"/>
      <c r="F22" s="3"/>
      <c r="G22" s="4"/>
      <c r="H22" s="3">
        <v>0.4</v>
      </c>
      <c r="I22" s="4">
        <f t="shared" si="0"/>
        <v>28</v>
      </c>
      <c r="J22" s="3"/>
      <c r="K22" s="3"/>
      <c r="L22" s="3"/>
      <c r="M22" s="3"/>
      <c r="N22" s="3"/>
    </row>
    <row r="23" spans="1:14">
      <c r="A23" s="4" t="s">
        <v>22</v>
      </c>
      <c r="B23" s="3">
        <v>65.099999999999994</v>
      </c>
      <c r="C23" s="3">
        <v>50</v>
      </c>
      <c r="D23" s="3">
        <v>78.5</v>
      </c>
      <c r="E23" s="3"/>
      <c r="F23" s="3"/>
      <c r="G23" s="3"/>
      <c r="H23" s="3">
        <v>0.4</v>
      </c>
      <c r="I23" s="4">
        <f t="shared" si="0"/>
        <v>70</v>
      </c>
      <c r="J23" s="3"/>
      <c r="K23" s="3"/>
      <c r="L23" s="3"/>
      <c r="M23" s="3"/>
      <c r="N23" s="3"/>
    </row>
    <row r="24" spans="1:14" ht="45">
      <c r="A24" s="3" t="s">
        <v>10</v>
      </c>
      <c r="B24" s="3">
        <v>48.37</v>
      </c>
      <c r="C24" s="3">
        <v>20</v>
      </c>
      <c r="D24" s="3">
        <v>24.6</v>
      </c>
      <c r="E24" s="3">
        <v>100</v>
      </c>
      <c r="F24" s="3">
        <v>0.9</v>
      </c>
      <c r="G24" s="4" t="s">
        <v>19</v>
      </c>
      <c r="H24" s="3">
        <v>0.4</v>
      </c>
      <c r="I24" s="4">
        <f t="shared" si="0"/>
        <v>168</v>
      </c>
      <c r="J24" s="3"/>
      <c r="K24" s="3"/>
      <c r="L24" s="3"/>
      <c r="M24" s="3"/>
      <c r="N24" s="3"/>
    </row>
    <row r="25" spans="1:14">
      <c r="A25" s="4" t="s">
        <v>24</v>
      </c>
      <c r="B25" s="3">
        <v>99.6</v>
      </c>
      <c r="C25" s="3"/>
      <c r="D25" s="3"/>
      <c r="E25" s="3"/>
      <c r="F25" s="3"/>
      <c r="G25" s="4"/>
      <c r="H25" s="3">
        <v>0.4</v>
      </c>
      <c r="I25" s="4">
        <f t="shared" si="0"/>
        <v>0</v>
      </c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>
        <v>0.4</v>
      </c>
      <c r="I26" s="4">
        <f t="shared" si="0"/>
        <v>0</v>
      </c>
      <c r="J26" s="3"/>
      <c r="K26" s="3"/>
      <c r="L26" s="3"/>
      <c r="M26" s="3"/>
      <c r="N26" s="3"/>
    </row>
    <row r="27" spans="1:14">
      <c r="A27" s="3" t="s">
        <v>11</v>
      </c>
      <c r="B27" s="3"/>
      <c r="C27" s="3"/>
      <c r="D27" s="3"/>
      <c r="E27" s="3">
        <v>34</v>
      </c>
      <c r="F27" s="3">
        <v>1.6</v>
      </c>
      <c r="G27" s="3" t="s">
        <v>17</v>
      </c>
      <c r="H27" s="3">
        <v>0.4</v>
      </c>
      <c r="I27" s="4">
        <f t="shared" si="0"/>
        <v>47.599999999999994</v>
      </c>
      <c r="J27" s="3"/>
      <c r="K27" s="3"/>
      <c r="L27" s="3"/>
      <c r="M27" s="3"/>
      <c r="N27" s="3"/>
    </row>
    <row r="28" spans="1:14">
      <c r="A28" s="4" t="s">
        <v>12</v>
      </c>
      <c r="B28" s="3"/>
      <c r="C28" s="3"/>
      <c r="D28" s="3"/>
      <c r="E28" s="3">
        <v>11</v>
      </c>
      <c r="F28" s="3">
        <v>1.6</v>
      </c>
      <c r="G28" s="3" t="s">
        <v>17</v>
      </c>
      <c r="H28" s="3">
        <v>0.4</v>
      </c>
      <c r="I28" s="4">
        <f t="shared" si="0"/>
        <v>15.399999999999999</v>
      </c>
      <c r="J28" s="3"/>
      <c r="K28" s="3"/>
      <c r="L28" s="3"/>
      <c r="M28" s="3"/>
      <c r="N28" s="3"/>
    </row>
    <row r="29" spans="1:14">
      <c r="A29" s="3" t="s">
        <v>13</v>
      </c>
      <c r="B29" s="3"/>
      <c r="C29" s="3"/>
      <c r="D29" s="3"/>
      <c r="E29" s="3">
        <v>13</v>
      </c>
      <c r="F29" s="3">
        <v>1.6</v>
      </c>
      <c r="G29" s="3" t="s">
        <v>17</v>
      </c>
      <c r="H29" s="3">
        <v>0.4</v>
      </c>
      <c r="I29" s="4">
        <f t="shared" si="0"/>
        <v>18.2</v>
      </c>
      <c r="J29" s="3"/>
      <c r="K29" s="3"/>
      <c r="L29" s="3"/>
      <c r="M29" s="3"/>
      <c r="N29" s="3"/>
    </row>
    <row r="30" spans="1:14">
      <c r="A30" s="3" t="s">
        <v>14</v>
      </c>
      <c r="B30" s="3"/>
      <c r="C30" s="3"/>
      <c r="D30" s="3"/>
      <c r="E30" s="3">
        <v>120</v>
      </c>
      <c r="F30" s="3">
        <v>1.6</v>
      </c>
      <c r="G30" s="3" t="s">
        <v>17</v>
      </c>
      <c r="H30" s="3">
        <v>0.4</v>
      </c>
      <c r="I30" s="4">
        <f t="shared" si="0"/>
        <v>168</v>
      </c>
      <c r="J30" s="3"/>
      <c r="K30" s="3"/>
      <c r="L30" s="3"/>
      <c r="M30" s="3"/>
      <c r="N30" s="3"/>
    </row>
    <row r="31" spans="1:14">
      <c r="A31" s="4" t="s">
        <v>15</v>
      </c>
      <c r="B31" s="3"/>
      <c r="C31" s="3"/>
      <c r="D31" s="3"/>
      <c r="E31" s="3">
        <v>21</v>
      </c>
      <c r="F31" s="3">
        <v>1.6</v>
      </c>
      <c r="G31" s="3" t="s">
        <v>17</v>
      </c>
      <c r="H31" s="3">
        <v>0.4</v>
      </c>
      <c r="I31" s="4">
        <f t="shared" si="0"/>
        <v>29.4</v>
      </c>
      <c r="J31" s="3"/>
      <c r="K31" s="3"/>
      <c r="L31" s="3"/>
      <c r="M31" s="3"/>
      <c r="N31" s="3"/>
    </row>
    <row r="32" spans="1:14" ht="45">
      <c r="A32" s="4" t="s">
        <v>16</v>
      </c>
      <c r="B32" s="3"/>
      <c r="C32" s="3"/>
      <c r="D32" s="3"/>
      <c r="E32" s="3">
        <v>50</v>
      </c>
      <c r="F32" s="3">
        <v>1.6</v>
      </c>
      <c r="G32" s="4" t="s">
        <v>18</v>
      </c>
      <c r="H32" s="3">
        <v>0.4</v>
      </c>
      <c r="I32" s="4">
        <f t="shared" si="0"/>
        <v>70</v>
      </c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3"/>
      <c r="N35" s="3"/>
    </row>
    <row r="36" spans="1:14">
      <c r="A36" s="3" t="s">
        <v>20</v>
      </c>
      <c r="B36" s="3">
        <f>SUM(B8:B32)</f>
        <v>932.37</v>
      </c>
      <c r="C36" s="3">
        <f>SUM(C8:C32)</f>
        <v>110</v>
      </c>
      <c r="D36" s="3">
        <f>SUM(D8:D32)</f>
        <v>162.9</v>
      </c>
      <c r="E36" s="3">
        <f>SUM(E8:E32)</f>
        <v>2137.6999999999998</v>
      </c>
      <c r="F36" s="3">
        <f>SUM(F8:F32)</f>
        <v>173.19999999999996</v>
      </c>
      <c r="G36" s="3"/>
      <c r="H36" s="3"/>
      <c r="I36" s="4">
        <f>SUM(I8:I32)</f>
        <v>3146.7799999999997</v>
      </c>
      <c r="J36" s="3"/>
      <c r="K36" s="3"/>
      <c r="L36" s="3"/>
      <c r="M36" s="3"/>
      <c r="N36" s="3"/>
    </row>
    <row r="37" spans="1:14" ht="30">
      <c r="B37" t="s">
        <v>42</v>
      </c>
      <c r="C37" t="s">
        <v>43</v>
      </c>
      <c r="D37" t="s">
        <v>44</v>
      </c>
      <c r="E37" t="s">
        <v>45</v>
      </c>
      <c r="F37" t="s">
        <v>46</v>
      </c>
      <c r="I37" s="1" t="s">
        <v>47</v>
      </c>
    </row>
  </sheetData>
  <phoneticPr fontId="5" type="noConversion"/>
  <pageMargins left="0.75" right="0.75" top="1" bottom="1" header="0.5" footer="0.5"/>
  <pageSetup scale="49" orientation="landscape" horizontalDpi="4294967292" verticalDpi="4294967292"/>
  <rowBreaks count="1" manualBreakCount="1">
    <brk id="38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Los Alamos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 Liu (LANL)</dc:creator>
  <cp:lastModifiedBy>Ming Liu (LANL)</cp:lastModifiedBy>
  <cp:lastPrinted>2016-08-28T04:32:42Z</cp:lastPrinted>
  <dcterms:created xsi:type="dcterms:W3CDTF">2016-08-28T03:41:46Z</dcterms:created>
  <dcterms:modified xsi:type="dcterms:W3CDTF">2016-09-02T06:18:43Z</dcterms:modified>
</cp:coreProperties>
</file>